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MAX\Dropbox\UFFICIO ROMA\ARREDALASCUOLA\BANDI E FINANZIAMENTI\RISORSE IN COMUNE\"/>
    </mc:Choice>
  </mc:AlternateContent>
  <xr:revisionPtr revIDLastSave="0" documentId="13_ncr:1_{8255012A-6505-4FE4-9837-4022C7D4ED4D}" xr6:coauthVersionLast="47" xr6:coauthVersionMax="47" xr10:uidLastSave="{00000000-0000-0000-0000-000000000000}"/>
  <bookViews>
    <workbookView xWindow="-106" yWindow="-106" windowWidth="33236" windowHeight="13335" xr2:uid="{9ABC9951-9801-4260-A742-59613CC7261C}"/>
  </bookViews>
  <sheets>
    <sheet name="Foglio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 i="1" l="1"/>
  <c r="I36" i="1"/>
  <c r="I22" i="1"/>
  <c r="I21" i="1"/>
  <c r="I20" i="1"/>
  <c r="G50" i="1"/>
  <c r="G49" i="1"/>
  <c r="G48" i="1"/>
  <c r="G47" i="1"/>
  <c r="G46" i="1"/>
  <c r="G45" i="1"/>
  <c r="G44" i="1"/>
  <c r="G43" i="1"/>
  <c r="G42" i="1"/>
  <c r="G41" i="1"/>
  <c r="G40" i="1"/>
  <c r="G39" i="1"/>
  <c r="G38" i="1"/>
  <c r="G37" i="1"/>
  <c r="G36" i="1"/>
  <c r="G35" i="1"/>
  <c r="G34" i="1"/>
  <c r="G33" i="1"/>
  <c r="G32" i="1"/>
  <c r="G31" i="1"/>
  <c r="G30" i="1"/>
  <c r="G29" i="1"/>
  <c r="G28" i="1"/>
  <c r="G27" i="1"/>
  <c r="G26" i="1"/>
  <c r="G25" i="1"/>
  <c r="G24" i="1"/>
  <c r="G23" i="1"/>
  <c r="G22" i="1"/>
  <c r="G21" i="1"/>
  <c r="G20" i="1"/>
  <c r="G19" i="1"/>
  <c r="G18" i="1"/>
  <c r="G17" i="1"/>
  <c r="G16" i="1"/>
  <c r="G15" i="1"/>
  <c r="G14" i="1"/>
  <c r="G13" i="1"/>
  <c r="G12" i="1"/>
  <c r="G11" i="1"/>
  <c r="H28" i="1"/>
  <c r="I28" i="1" s="1"/>
  <c r="H50" i="1"/>
  <c r="I50" i="1" s="1"/>
  <c r="H49" i="1"/>
  <c r="I49" i="1" s="1"/>
  <c r="H48" i="1"/>
  <c r="I48" i="1" s="1"/>
  <c r="H47" i="1"/>
  <c r="I47" i="1" s="1"/>
  <c r="H46" i="1"/>
  <c r="I46" i="1" s="1"/>
  <c r="H45" i="1"/>
  <c r="I45" i="1" s="1"/>
  <c r="H44" i="1"/>
  <c r="I44" i="1" s="1"/>
  <c r="H43" i="1"/>
  <c r="I43" i="1" s="1"/>
  <c r="H42" i="1"/>
  <c r="I42" i="1" s="1"/>
  <c r="H41" i="1"/>
  <c r="I41" i="1" s="1"/>
  <c r="H40" i="1"/>
  <c r="I40" i="1" s="1"/>
  <c r="H39" i="1"/>
  <c r="I39" i="1" s="1"/>
  <c r="H38" i="1"/>
  <c r="I38" i="1" s="1"/>
  <c r="H37" i="1"/>
  <c r="I37" i="1" s="1"/>
  <c r="H36" i="1"/>
  <c r="H35" i="1"/>
  <c r="I35" i="1" s="1"/>
  <c r="H34" i="1"/>
  <c r="I34" i="1" s="1"/>
  <c r="H33" i="1"/>
  <c r="I33" i="1" s="1"/>
  <c r="H32" i="1"/>
  <c r="I32" i="1" s="1"/>
  <c r="H31" i="1"/>
  <c r="I31" i="1" s="1"/>
  <c r="H30" i="1"/>
  <c r="I30" i="1" s="1"/>
  <c r="H29" i="1"/>
  <c r="I29" i="1" s="1"/>
  <c r="H27" i="1"/>
  <c r="I27" i="1" s="1"/>
  <c r="H23" i="1"/>
  <c r="I23" i="1" s="1"/>
  <c r="H22" i="1"/>
  <c r="H21" i="1"/>
  <c r="H20" i="1"/>
  <c r="H19" i="1"/>
  <c r="I19" i="1" s="1"/>
  <c r="H18" i="1"/>
  <c r="I18" i="1" s="1"/>
  <c r="H17" i="1"/>
  <c r="I17" i="1" s="1"/>
  <c r="H16" i="1"/>
  <c r="I16" i="1" s="1"/>
  <c r="H15" i="1"/>
  <c r="I15" i="1" s="1"/>
  <c r="H14" i="1"/>
  <c r="I14" i="1" s="1"/>
  <c r="H26" i="1"/>
  <c r="I26" i="1" s="1"/>
  <c r="H25" i="1"/>
  <c r="I25" i="1" s="1"/>
  <c r="H24" i="1"/>
  <c r="I24" i="1" s="1"/>
  <c r="H13" i="1"/>
  <c r="I13" i="1" s="1"/>
  <c r="H12" i="1"/>
  <c r="I12" i="1" s="1"/>
  <c r="H11" i="1"/>
  <c r="I11" i="1" s="1"/>
  <c r="H9" i="1" l="1"/>
  <c r="I9" i="1" s="1"/>
  <c r="H10" i="1"/>
  <c r="I10" i="1" s="1"/>
  <c r="G10" i="1"/>
  <c r="C2" i="1" l="1"/>
  <c r="C3" i="1" s="1"/>
  <c r="C4" i="1" s="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<sst xmlns="http://schemas.openxmlformats.org/spreadsheetml/2006/main" count="186" uniqueCount="139">
  <si>
    <t>TOTALE IMPORTO SELEZIONATO (iva esclusa)</t>
  </si>
  <si>
    <t>Iva 22%</t>
  </si>
  <si>
    <t>TOTALE IMPORTO SELEZIONATO (iva compresa)</t>
  </si>
  <si>
    <t xml:space="preserve">Non hai trovato gli arredi cercavi?                                                          Hai bisogno di una consulenza o di un sopralluogo gratuito? </t>
  </si>
  <si>
    <t>Trasporto e montaggio inclusi</t>
  </si>
  <si>
    <t>Tipologia arredo</t>
  </si>
  <si>
    <t>Codice</t>
  </si>
  <si>
    <t>Q.tà</t>
  </si>
  <si>
    <t>Descrizione</t>
  </si>
  <si>
    <t>Prezzo iva esclusa</t>
  </si>
  <si>
    <t>€ Totale iva esclusa</t>
  </si>
  <si>
    <t>Prezzo iva inclusa</t>
  </si>
  <si>
    <t>€ Totale iva inclusa</t>
  </si>
  <si>
    <t>APPENDIABITI</t>
  </si>
  <si>
    <t>ARR-AC15 5PS</t>
  </si>
  <si>
    <t xml:space="preserve">Appendiabiti a parete, in policarbonato. Appendiabiti composto da 5 posti, fissati su base in melaminico grigio. </t>
  </si>
  <si>
    <t>Appendiabiti a stelo verniciato nero, composto 8 ganci appendiabiti, portaombrelli e giocciolatoio.</t>
  </si>
  <si>
    <t>ARR-AC20 NR</t>
  </si>
  <si>
    <t xml:space="preserve"> PNRR "RISORSE IN COMUNE"  </t>
  </si>
  <si>
    <t>Cassettiera in metallo spessore 15/10 alla quale vengono saldati i fianchi e la schiena realizzati in lamiera di acciaio piegata e stampata spessore 8/10.
L’involucro cassetto è realizzato in lamiera di acciaio stampato come la facciata dei cassetti.Composto da 3 cassetti che scorrono su guide a rullini ad estrazione parziale sui cassetti normali ed a sfere ad estrazione totale. Maniglia totale cassetto con impugnatura laterale. Completa di quattro ruote piroettanti a carrarmato Ø30 con perno fissate al blocco cassettiera grazie ad inserti presenti nel la scocca; 2 ruote sono dotate di freno. La cassettiera è dotata di serratura tipo Yale sistema di chiusura centralizzata con sistema anti tilt di serie. La serratura è dotata di chiave pieghevole (ai fini anti-infortunistici) in duplice copia ciascuna dotata di guscio di protezione serratura in materiale plastico.</t>
  </si>
  <si>
    <t>ARR-MT3C</t>
  </si>
  <si>
    <t xml:space="preserve">CASSETTIERE </t>
  </si>
  <si>
    <t>Struttura costituita da un involucro in melaminico spessore 18 mm colore argento o bianca; tutti i componenti, base, cappello, fianchi e retro sono tra loro spinati. La cassettiera è disponibile con tre cassetti A6. I cassetti scorrono su guide dei tipo a semplice estrazione dotate di cuscinetti a sfere metallici, rivestiti in nylon. Ciascun cassetto è dotato di una maniglia in plastica di colore argento a forma di archetto. Essa è dotata alla base di quattro ruote piroettanti Ø50. La cassettiera è dotata di serratura tipo Yale per la chiusura simultanea dei cassetti e chiave pieghevole ai fini anti-infortunistici.</t>
  </si>
  <si>
    <t>ARR-JL013C</t>
  </si>
  <si>
    <t xml:space="preserve">LAMPADA DA TAVOLO </t>
  </si>
  <si>
    <t>Lampada da tavolo con struttura a pantografo realizzata in metallo cromato e caratterizzata dalla testa semitrasparente. Il suo braccio regolabile è bilanciato dalla testa orientabile. E' dotata di un attacco E27 e si completa con un interruttore on/off posizionato dietro la testa</t>
  </si>
  <si>
    <t>ARR-SUMM</t>
  </si>
  <si>
    <t>Armadietto Costruito con pannelli in truciolare melaminico.
La struttura ha profondità 45 cm. È predisposta per ante battenti.
La scocca appoggia direttamente su 5 piedi in plastica con livellatore. La scocca “fianchi, fondo, cappello e schienale” sono realizzati con pannelli in truciolare melaminico spessore 18 mm, bordati con profilo in ABS. I piani interni truciolare melaminico spessore 25 mm, bordati con profilo in ABS, sono sorretti da 4 reggi ripiani spostabili in diverse altezze su apposite forature a passo 32 presenti nei fianchi.</t>
  </si>
  <si>
    <t xml:space="preserve">ARMADIO BASSO H82 </t>
  </si>
  <si>
    <t>ARMADIO MEDIO H160</t>
  </si>
  <si>
    <t>Armadio medio costruito con pannelli in truciolare melaminico.
La struttura ha profondità 45 cm. È predisposta per ante battenti.
La scocca appoggia direttamente su 5 piedi in plastica con livellatore. La scocca “fianchi, fondo, cappello e schienale” sono realizzati con pannelli in truciolare melaminico spessore 18 mm, bordati con profilo in ABS. I piani interni truciolare melaminico spessore 25 mm, bordati con profilo in ABS, sono sorretti da 4 reggi ripiani spostabili in diverse altezze su apposite forature a passo 32 presenti nei fianch</t>
  </si>
  <si>
    <t xml:space="preserve">ARMADIO ALTO H200 </t>
  </si>
  <si>
    <t>Armadio altoi costruito con pannelli in truciolare melaminico.
La struttura ha profondità 45 cm. È predisposta per ante battenti.
La scocca appoggia direttamente su 5 piedi in plastica con livellatore. La scocca “fianchi, fondo, cappello e schienale” sono realizzati con pannelli in truciolare melaminico spessore 18 mm, bordati con profilo in ABS. I piani interni truciolare melaminico spessore 25 mm, bordati con profilo in ABS, sono sorretti da 4 reggi ripiani spostabili in diverse altezze su apposite forature a passo 32 presenti nei fianchi.</t>
  </si>
  <si>
    <t>Armadio alto 4 ante costruito con pannelli in truciolare melaminico.
La struttura ha profondità 45 cm. È predisposta per ante battenti.
La scocca appoggia direttamente su 5 piedi in plastica con livellatore. La scocca “fianchi, fondo, cappello e schienale” sono realizzati con pannelli in truciolare melaminico spessore 18 mm, bordati con profilo in ABS. I piani interni truciolare melaminico spessore 25 mm, bordati con profilo in ABS, sono sorretti da 4 reggi ripiani spostabili in diverse altezze su apposite forature a passo 32 presenti nei fianchi.</t>
  </si>
  <si>
    <t>ARR-VZ29000+ARR-VZB90CA + ARR-VZA90CA+ARR-VZTOP90+ARR-200FF</t>
  </si>
  <si>
    <t>ARR-VZ290AA+ARR-VZTOP90+ ARR- VZ200FF</t>
  </si>
  <si>
    <t>ARR-VZ190AA+ARR-VZTOP90+ ARR-VZ160FF</t>
  </si>
  <si>
    <t>ARR-VZ890AA+ ARR- VZTOP90+ ARR- VZ82FF</t>
  </si>
  <si>
    <t>Armadio alto 4 ante, di cui 2 ante superiori in vetro e 2 ante infeririori in melaminico costruito con pannelli in truciolare melaminico.
La struttura ha profondità 45 cm. È predisposta per ante battenti.
La scocca appoggia direttamente su 5 piedi in plastica con livellatore. La scocca “fianchi, fondo, cappello e schienale” sono realizzati con pannelli in truciolare melaminico spessore 18 mm, bordati con profilo in ABS. I piani interni truciolare melaminico spessore 25 mm, bordati con profilo in ABS, sono sorretti da 4 reggi ripiani spostabili in diverse altezze su apposite forature a passo 32 presenti nei fianchi.</t>
  </si>
  <si>
    <t>ARMADIO ALTO 4 H200 ANTE IN MELAMINICO</t>
  </si>
  <si>
    <t xml:space="preserve">ARMADIO ALTO H200 - 2 ANTE IN VETRO - 2 ANTE IN MELAMINICO </t>
  </si>
  <si>
    <t>ARR-VZ29000+ARR-VZB90CA+ARR-VZA90AA+ARR-VZTOP90+ARR-VZ200FF</t>
  </si>
  <si>
    <t>Armadio sopralzo composto da struttura metallica smontabile, scomposta in fianchi, cappello, fondo, retro, ante e ripiani interni. Tutti i componenti si ricavano da lamiera di acciaio (uni 5866) e vengono assemblati ad incastro e fissati per mezzo di viti. Il fianco è ricavato da lamiera piegata a C, nervata verso l’interno della struttura, su cui si ricava una cremagliera di asole per l’incastro di 4 ganci reggi-piani, posizionati ai 4 angoli di ciascun piano. I piani (spessore 28 mm) sono realizzati con pieghe perimetrali che consentono l’alloggiamento delle cartelle sospese ad interasse 33. Dotato di un ripiano interno e ante scorrevoli.</t>
  </si>
  <si>
    <t>ARR-MT912SM</t>
  </si>
  <si>
    <t>ARMADIO SOPRALZO L120X45X90</t>
  </si>
  <si>
    <t>ARMADIO SOPRALZO L150X45X90</t>
  </si>
  <si>
    <t>ARMADIO SOPRALZO L180X45X90</t>
  </si>
  <si>
    <t>ARR-MT915SM</t>
  </si>
  <si>
    <t>ARR-MT918SM</t>
  </si>
  <si>
    <t>Armadio alto composto da struttura metallica smontabile, scomposta in fianchi, cappello, fondo, retro, ante e ripiani interni. Tutti i componenti si ricavano da lamiera di acciaio (uni 5866) e vengono assemblati ad incastro e fissati per mezzo di viti. Il fianco è ricavato da lamiera piegata a C, nervata verso l’interno della struttura, su cui si ricava una cremagliera di asole per l’incastro di 4 ganci reggi-piani, posizionati ai 4 angoli di ciascun piano. I piani (spessore 28 mm) sono realizzati con pieghe perimetrali che consentono l’alloggiamento delle cartelle sospese ad interasse 33. Dotato di quattro ripiani interno e ante battenti.</t>
  </si>
  <si>
    <t>ARR-MT210BT</t>
  </si>
  <si>
    <t>ARR-MT212BT</t>
  </si>
  <si>
    <t>ARMADIO METALLICO ANTE BATTENTI L100X45X200</t>
  </si>
  <si>
    <t>ARMADIO METALLICO ANTE BATTENTI L120X45X200</t>
  </si>
  <si>
    <t>Armadio alto composto da struttura metallica smontabile, scomposta in fianchi, cappello, fondo, retro, ante e ripiani interni. Tutti i componenti si ricavano da lamiera di acciaio (uni 5866) e vengono assemblati ad incastro e fissati per mezzo di viti. Il fianco è ricavato da lamiera piegata a C, nervata verso l’interno della struttura, su cui si ricava una cremagliera di asole per l’incastro di 4 ganci reggi-piani, posizionati ai 4 angoli di ciascun piano. I piani (spessore 28 mm) sono realizzati con pieghe perimetrali che consentono l’alloggiamento delle cartelle sospese ad interasse 33. Dotato di quattro ripiani interno e ante scorrevoli.</t>
  </si>
  <si>
    <t>ARR-MT212SM</t>
  </si>
  <si>
    <t>ARR-MT215SM</t>
  </si>
  <si>
    <t>ARR-MT218SM</t>
  </si>
  <si>
    <t>ARMADIO METALLICO ANTE SCORREVOLI L 120X45X200</t>
  </si>
  <si>
    <t>ARMADIO METALLICO ANTE SCORREVOLI L 150X45X200</t>
  </si>
  <si>
    <t>ARMADIO METALLICO ANTE SCORREVOLI L 180X45X200</t>
  </si>
  <si>
    <t>Pedana basculante: aiuta a stimolare la circolazione di piedi e gambe. Altezza regolabile: Tripla regolazione dell'altezza per adattarsi al meglio alle tue esigenze e assicurarti di essere seduto in una posizione più ergonomicamente corretta. Si può regolare facendo pressione con il piede: 10,8/12,7/14,6 cm</t>
  </si>
  <si>
    <t>ARR-FELPG</t>
  </si>
  <si>
    <t>POGGIAPIEDI PER POSTAZIONE SCRIVANIA</t>
  </si>
  <si>
    <t>ARR-VZ1608M74</t>
  </si>
  <si>
    <t>ARR-VZ1808M74</t>
  </si>
  <si>
    <t>ARR-VZ200M74</t>
  </si>
  <si>
    <t>SCRIVANIA PANNELLATA L160X80X74</t>
  </si>
  <si>
    <t>SCRIVANIA PANNELLATA L180X80X74</t>
  </si>
  <si>
    <t>SCRIVANIA PANNELLATA L200X80X74</t>
  </si>
  <si>
    <t>Scrivania operativa. Struttura portante realizzata con pannelli in truciolare spessore 25 mm, bordati perimetralmente in ABS. La gonna frontale è legata ai fianchi a formare un telaio su cui poggiare e fissare il top scrivania.Piano di lavoro realizzato in truciolare melaminico spessore 25/28 mm, bordato lungo il perimetro in ABS. Dotate alla faccia inferiore dei riscontri utili al fissaggio del piano alla struttura (sistema tiranti/barilotti).</t>
  </si>
  <si>
    <t>Allungo scrivania, pannellato, composto da pannelli in truciolare spessore 25 mm, bordati perimetralmente in ABS.</t>
  </si>
  <si>
    <t>ARR-VZ0806MAL</t>
  </si>
  <si>
    <t>ARR-VZ0806AL3C</t>
  </si>
  <si>
    <t>Allungo scrivania, pannellato, composto da pannelli in truciolare spessore 25 mm, bordati perimetralmente in ABS e cassettiera inclusa a 3 cassetti.</t>
  </si>
  <si>
    <t>ALLUNGO PER SCRIVANIA PANNELLATA L 80X60X74</t>
  </si>
  <si>
    <t xml:space="preserve">ALLUNGO PER SCRIVANIA PNALLETTA DOTATO DI 3 CASSETTI </t>
  </si>
  <si>
    <t>Allungo scrivania, pannellato, composto da pannelli in truciolare spessore 25 mm, bordati perimetralmente in ABS e cassettiera inclusa a 2 cassetti.</t>
  </si>
  <si>
    <t xml:space="preserve">ALLUNGO PER SCRIVANIA PNALLETTA DOTATO DI 2 CASSETTI </t>
  </si>
  <si>
    <t>ARR-VZ0806AL2C</t>
  </si>
  <si>
    <t>ARR-JL1608M74</t>
  </si>
  <si>
    <t>ARR-JL1808M74</t>
  </si>
  <si>
    <t>ARR-JL2008M74</t>
  </si>
  <si>
    <t xml:space="preserve">Scrivania operativa. Struttura portante: il piede a terra è in lamiera, stampata e sagomata per evitare qualsiasi tipo di spigolo vivo, preforata al centro per l’innesto del tubolare verticale a sezione ellittica 40 x 80 m. La gamba si completa superiormente con la mensola di ripartizione dei carichi preforata secondo il passo dei fori/bussole predisposti al di sotto del piano. La trave si incastra rigidamente al fusto della gamba. Il piano è realizzato in truciolare melaminico spessore 25 mm, bordato lungo il perimetro in ABS. Dotate alla faccia inferiore delle bussole per il fissaggio del piano sulle strutture. </t>
  </si>
  <si>
    <t>SCRIVANIA GAMBE METALLICHE L160X80X74</t>
  </si>
  <si>
    <t>SCRIVANIA GAMBE METALLICHE L180X80X74</t>
  </si>
  <si>
    <t>SCRIVANIA GAMBE METALLICHE L200X80X74</t>
  </si>
  <si>
    <t>L’allungo laterale è composto da una gamba a “T rovesciata” agganciata ad una trave telescopicain metallo che si collega alla trave principale consentendo il passaggio sottopiano dei cavi.</t>
  </si>
  <si>
    <t>L’allungo laterale è composto da una gamba a “T rovesciata” agganciata ad una trave telescopicain metallo che si collega alla trave principale consentendo il passaggio sottopiano dei cavi. Composto da cassettiera 3 cassetti</t>
  </si>
  <si>
    <t>ARR-JL0806MAL</t>
  </si>
  <si>
    <t>L’allungo laterale è composto da una gamba a “T rovesciata” agganciata ad una trave telescopicain metallo che si collega alla trave principale consentendo il passaggio sottopiano dei cavi.  Composto da cassettiera 2 cassett</t>
  </si>
  <si>
    <t>ALLUNGO PER SCRIVANIA GAMBE METALLICHE L80X60X74</t>
  </si>
  <si>
    <t xml:space="preserve">ALLUNGO PER SCRIVANIA GAMBE METALLICHE DOTATO DI 2 CASSETTI </t>
  </si>
  <si>
    <t xml:space="preserve">ALLUNGO PER SCRIVANIA GAMBE METALLICHE DOTATO DI 3 CASSETTI </t>
  </si>
  <si>
    <t>Scrivania semidirezionale. La gamba pannellata ha delle piastre a terra predisposte per l’inserimento dei piedini livellatori. Tutte le strutture metalliche sono verniciate a caldo (200 °), in forno con polveri epossipoliestere.Piani di lavoro e gambe pannellate in eco-legno spessore 40 mm. I piani di lavoro in particolare sono a spigolo arrotondato con raggio di curvatura 45 mm.</t>
  </si>
  <si>
    <t>ARR-JL018V</t>
  </si>
  <si>
    <t>ARR-JL022V</t>
  </si>
  <si>
    <t>Allungo per scrivania semidirezionale. La gamba pannellata ha delle piastre a terra predisposte per l’inserimento dei piedini livellatori. Tutte le strutture metalliche sono verniciate a caldo (200 °), in forno con polveri epossipoliestere.Piani di lavoro e gambe pannellate in eco-legno spessore 40 mm. I piani di lavoro in particolare sono a spigolo arrotondato con raggio di curvatura 45 mm.</t>
  </si>
  <si>
    <t xml:space="preserve">ALLUNGO PER SCRIVANIA </t>
  </si>
  <si>
    <t>Scrivania direzionale. Realizzata con tubolare di alluminio tagliato e saldato a portale. Una coppia di travi longitudinali in tubolare d’acciaio collegano rigidamente le due gambe terminali realizzando un telaio autoportante. A terra un tappo in ABS chiude il tubo ospitando il piedino filettato per la messa “a bolla” del piano al termine del montaggio. Si propone in combinazione con la gamba anche una gamba cilindrica composta da base e fusto verticale, il tutto sempre in acciaio. Il piano di lavoro è di spessore 40 mm.</t>
  </si>
  <si>
    <t>SCRIVANIA DIREZIONALE L220X125X74</t>
  </si>
  <si>
    <t>SCRIVANIA SEMIDIREZIONALE L200X90X74</t>
  </si>
  <si>
    <t>ARR-ME047V</t>
  </si>
  <si>
    <t>Poltrona operativa. Braccioli in nylon nero regolabile in altezza. Dotata di movimento sincronizzato in alluminio nero permette. 
1)La rotazione del sedile a 360°
2)La regolazione dell’altezza del pistone a gas
3)La regolazione dell’intensità di carica in funzione del peso tramite rotazione del pomolo
4)Il blocco (5 posizioni) e lo sblocco del synchron tramite leva con sistema antishock</t>
  </si>
  <si>
    <t xml:space="preserve">ARR-Q0044+B13 </t>
  </si>
  <si>
    <t xml:space="preserve">POLTRONA OPERATIVA </t>
  </si>
  <si>
    <t>Poltrona semidirezionale dotata di schienale medio e braccioli regolabili in altezza. Ruote di serie a doppia battitura in nylon nero diametro 65 mm: Dotata di movimento sincronizzato in alluminio nero permette. 
1)La rotazione del sedile a 360°
2)La regolazione dell’altezza del pistone a gas
3)La regolazione dell’intensità di carica in funzione del peso tramite rotazione del pomolo
4)Il blocco (5 posizioni) e lo sblocco del synchron tramite leva con sistema antishock</t>
  </si>
  <si>
    <t>ARR-SK0005</t>
  </si>
  <si>
    <t xml:space="preserve">POLTRONA SEMIDIREZIONALE </t>
  </si>
  <si>
    <t>Poltrona direzionale, dotata di schienale alto e braccioli regolabili in altezza.Ruote di serie a doppia battitura in nylon nero diametro 65 mm:                                                                                      Dotata di movimento sincronizzato in alluminio nero permette:
1)La rotazione del sedile a 360°
2)La regolazione dell’altezza del pistone a gas
3)La regolazione dell’intensità di carica in funzione del peso tramite rotazione del pomolo
4)Il blocco (5 posizioni) e lo sblocco del synchron tramite leva con sistema antishock</t>
  </si>
  <si>
    <t>ARR-SK0001</t>
  </si>
  <si>
    <t xml:space="preserve">POLTRONA DIREZIONALE </t>
  </si>
  <si>
    <t xml:space="preserve">Poltrona visitatore  quattro gambe in acciaio verniciato nero.Seduta imbottita in tessuto. </t>
  </si>
  <si>
    <t>ARR-L0136N</t>
  </si>
  <si>
    <t xml:space="preserve">POLTRONA VISITATORE </t>
  </si>
  <si>
    <t>Tavolo riunione. Struttura portante realizzata con pannelli in truciolare spessore 25 mm, bordati perimetralmente in ABS. La gonna frontale è legata ai fianchi a formare un telaio su cui poggiare e fissare il top scrivania.Piano di lavoro realizzato in truciolare melaminico spessore 25/28 mm, bordato lungo il perimetro in ABS. Dotate alla faccia inferiore dei riscontri utili al fissaggio del piano alla struttura (sistema tiranti/barilotti).</t>
  </si>
  <si>
    <t>ARR-VZ2510M74</t>
  </si>
  <si>
    <t>TAVOLO RIUNIONI PANNELLATO L250X100X74</t>
  </si>
  <si>
    <t>Tavolo riunione. Il telaio metallico si compone di due gambe in tubolare triangolare metallico, vincolate da una coppia di travi anch’esse in metallo. Al punto di contatto con il pavimento le gambe sono complete di pie dini livellatori in plastica regolabili manualmente. Realizzati in truciolare melaminico di spessore 18 mm con bordo perimetrale in ABS antiurto.Il piano di lavoro poggia alle travi longitudinali, queste ultime lo rialzano dal profilo della gamba per circa un centimetro.</t>
  </si>
  <si>
    <t>ARR-TR2010M74</t>
  </si>
  <si>
    <t>TAVOLO RIUNIONI GAMBE METALLICHE L200X100X74</t>
  </si>
  <si>
    <t>La gamba metallica utilizza un tubolare d’acciaio a sezione ovale saldato in sommità ad una piastra d’acciaio che ripiega al di sotto del piano.
La stessa piastra metallica si fissa sopra la gamba pannellata mantenendo la stessa estetica proposta dal programma. A terra un tappo in acciaio chiude il tubo ospitando il piedino filettato per la messa “a bolla” del piano al termine del montaggio. Tutte le strutture metalliche sono verniciate a caldo (200 °), in forno con polveri epossipoliestere.Piani di lavoro e gambe pannellate in eco-legno spessore 40 mm. I piani di lavoro in particolare sono a spigolo arrotondato con raggio di curvatura 45 mm.</t>
  </si>
  <si>
    <t>ARR-JL132V</t>
  </si>
  <si>
    <t>TAVOLO RIUNIONI OVALE L350X120X74</t>
  </si>
  <si>
    <t xml:space="preserve">Tavolo riunioni.  Struttura portante: il piede a terra è in lamiera, stampata e sagomata per evitare qualsiasi tipo di spigolo vivo, preforata al centro per l’innesto del tubolare verticale a sezione ellittica 40 x 80 m. La gamba si completa superiormente con la mensola di ripartizione dei carichi preforata secondo il passo dei fori/bussole predisposti al di sotto del piano. La trave si incastra rigidamente al fusto della gamba. Il piano è realizzato in truciolare melaminico spessore 25 mm, bordato lungo il perimetro in ABS. Dotate alla faccia inferiore delle bussole per il fissaggio del piano sulle strutture. </t>
  </si>
  <si>
    <t xml:space="preserve">TAVOLO ROTONDO D.120X74 </t>
  </si>
  <si>
    <t>ARR-JL048V</t>
  </si>
  <si>
    <t xml:space="preserve">commerciale@arredalascuola.it </t>
  </si>
  <si>
    <t>2.1.1 APPENDIABITI</t>
  </si>
  <si>
    <t>2.1.2 CASSETTIERE</t>
  </si>
  <si>
    <t>2.1.3 LAMPADE DA ARREDO</t>
  </si>
  <si>
    <t>2.1.4 MOBILI CONTENITORI</t>
  </si>
  <si>
    <t>2.1.5 POGGIAPIEDI</t>
  </si>
  <si>
    <t>2.1.6 SCRIVANIE</t>
  </si>
  <si>
    <t>2.1.7 SEDIE PER UFFICIO</t>
  </si>
  <si>
    <t>2.1.8 TAVOLI RIUNIONE</t>
  </si>
  <si>
    <t>SCHEDE PRODOTTO</t>
  </si>
  <si>
    <t>Visita il nostro sito</t>
  </si>
  <si>
    <t xml:space="preserve">www.arredalascuola.it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</si>
</sst>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_([$€]* #,##0.00_);_([$€]* \(#,##0.00\);_([$€]* &quot;-&quot;??_);_(@_)"/>
    <numFmt numFmtId="165" formatCode="_-* #,##0.00\ [$€-803]_-;\-* #,##0.00\ [$€-803]_-;_-* &quot;-&quot;??\ [$€-803]_-;_-@_-"/>
    <numFmt numFmtId="166" formatCode="&quot;mc&quot;\ #,##0.000"/>
  </numFmts>
  <fonts count="15" x14ac:knownFonts="1">
    <font>
      <sz val="11"/>
      <color theme="1"/>
      <name val="Aptos Narrow"/>
      <family val="2"/>
      <scheme val="minor"/>
    </font>
    <font>
      <sz val="11"/>
      <color theme="1"/>
      <name val="Aptos Narrow"/>
      <family val="2"/>
      <scheme val="minor"/>
    </font>
    <font>
      <b/>
      <sz val="11"/>
      <color theme="1"/>
      <name val="Aptos Narrow"/>
      <family val="2"/>
      <scheme val="minor"/>
    </font>
    <font>
      <u/>
      <sz val="11"/>
      <color theme="10"/>
      <name val="Aptos Narrow"/>
      <family val="2"/>
      <scheme val="minor"/>
    </font>
    <font>
      <b/>
      <sz val="10"/>
      <color indexed="8"/>
      <name val="Tahoma"/>
      <family val="2"/>
    </font>
    <font>
      <sz val="10"/>
      <color indexed="8"/>
      <name val="Tahoma"/>
      <family val="2"/>
    </font>
    <font>
      <u/>
      <sz val="16"/>
      <color theme="10"/>
      <name val="Aptos Narrow"/>
      <family val="2"/>
      <scheme val="minor"/>
    </font>
    <font>
      <b/>
      <sz val="10"/>
      <color rgb="FFFF0000"/>
      <name val="Tahoma"/>
      <family val="2"/>
    </font>
    <font>
      <sz val="12"/>
      <color theme="1"/>
      <name val="Aptos Narrow"/>
      <family val="2"/>
      <scheme val="minor"/>
    </font>
    <font>
      <u/>
      <sz val="20"/>
      <color theme="10"/>
      <name val="Aptos Narrow"/>
      <family val="2"/>
      <scheme val="minor"/>
    </font>
    <font>
      <b/>
      <sz val="10"/>
      <name val="Tahoma"/>
      <family val="2"/>
    </font>
    <font>
      <b/>
      <sz val="9"/>
      <name val="Tahoma"/>
      <family val="2"/>
    </font>
    <font>
      <sz val="10"/>
      <name val="Tahoma"/>
      <family val="2"/>
    </font>
    <font>
      <sz val="10"/>
      <color indexed="8"/>
      <name val="Arial"/>
      <family val="2"/>
    </font>
    <font>
      <b/>
      <sz val="36"/>
      <color theme="1"/>
      <name val="Aptos Narrow"/>
      <family val="2"/>
      <scheme val="minor"/>
    </font>
  </fonts>
  <fills count="5">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CCE9AD"/>
        <bgColor indexed="64"/>
      </patternFill>
    </fill>
  </fills>
  <borders count="22">
    <border>
      <left/>
      <right/>
      <top/>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44" fontId="1" fillId="0" borderId="0" applyFont="0" applyFill="0" applyBorder="0" applyAlignment="0" applyProtection="0"/>
    <xf numFmtId="0" fontId="3" fillId="0" borderId="0" applyNumberFormat="0" applyFill="0" applyBorder="0" applyAlignment="0" applyProtection="0"/>
    <xf numFmtId="164" fontId="13" fillId="0" borderId="0" applyFont="0" applyFill="0" applyBorder="0" applyAlignment="0" applyProtection="0"/>
    <xf numFmtId="0" fontId="13" fillId="0" borderId="0"/>
  </cellStyleXfs>
  <cellXfs count="47">
    <xf numFmtId="0" fontId="0" fillId="0" borderId="0" xfId="0"/>
    <xf numFmtId="0" fontId="2" fillId="0" borderId="0" xfId="0" applyFont="1"/>
    <xf numFmtId="0" fontId="2" fillId="0" borderId="0" xfId="0" applyFont="1" applyAlignment="1">
      <alignment horizontal="right"/>
    </xf>
    <xf numFmtId="0" fontId="2" fillId="0" borderId="0" xfId="0" applyFont="1" applyAlignment="1">
      <alignment vertical="top"/>
    </xf>
    <xf numFmtId="49" fontId="4" fillId="0" borderId="1" xfId="0" applyNumberFormat="1" applyFont="1" applyBorder="1" applyAlignment="1">
      <alignment horizontal="left" vertical="center" wrapText="1"/>
    </xf>
    <xf numFmtId="44" fontId="5" fillId="0" borderId="2" xfId="1" applyFont="1" applyBorder="1" applyAlignment="1">
      <alignment vertical="top"/>
    </xf>
    <xf numFmtId="44" fontId="5" fillId="0" borderId="7" xfId="1" applyFont="1" applyBorder="1" applyAlignment="1">
      <alignment vertical="top"/>
    </xf>
    <xf numFmtId="49" fontId="4" fillId="0" borderId="11" xfId="0" applyNumberFormat="1" applyFont="1" applyBorder="1" applyAlignment="1">
      <alignment horizontal="left" vertical="center" wrapText="1"/>
    </xf>
    <xf numFmtId="44" fontId="4" fillId="0" borderId="12" xfId="1" applyFont="1" applyBorder="1" applyAlignment="1">
      <alignment vertical="top"/>
    </xf>
    <xf numFmtId="49" fontId="4" fillId="0" borderId="0" xfId="0" applyNumberFormat="1" applyFont="1" applyAlignment="1">
      <alignment horizontal="right" vertical="center"/>
    </xf>
    <xf numFmtId="0" fontId="8" fillId="0" borderId="0" xfId="0" applyFont="1"/>
    <xf numFmtId="0" fontId="3" fillId="0" borderId="0" xfId="2"/>
    <xf numFmtId="0" fontId="2" fillId="0" borderId="0" xfId="0" applyFont="1" applyAlignment="1">
      <alignment horizontal="center" vertical="top"/>
    </xf>
    <xf numFmtId="0" fontId="10" fillId="0" borderId="15" xfId="0" applyFont="1" applyBorder="1" applyAlignment="1">
      <alignment horizontal="center" vertical="center"/>
    </xf>
    <xf numFmtId="49" fontId="10" fillId="0" borderId="15" xfId="0" applyNumberFormat="1" applyFont="1" applyBorder="1" applyAlignment="1">
      <alignment horizontal="center" vertical="center"/>
    </xf>
    <xf numFmtId="49" fontId="10" fillId="4" borderId="15" xfId="0" applyNumberFormat="1" applyFont="1" applyFill="1" applyBorder="1" applyAlignment="1">
      <alignment horizontal="center" vertical="center"/>
    </xf>
    <xf numFmtId="49" fontId="10" fillId="0" borderId="15" xfId="0" applyNumberFormat="1" applyFont="1" applyBorder="1" applyAlignment="1">
      <alignment horizontal="center" vertical="center" wrapText="1"/>
    </xf>
    <xf numFmtId="49" fontId="10" fillId="0" borderId="16" xfId="0" applyNumberFormat="1" applyFont="1" applyBorder="1" applyAlignment="1">
      <alignment horizontal="center" vertical="center" wrapText="1"/>
    </xf>
    <xf numFmtId="49" fontId="10" fillId="0" borderId="14" xfId="0" applyNumberFormat="1" applyFont="1" applyBorder="1" applyAlignment="1">
      <alignment horizontal="center" vertical="center" wrapText="1"/>
    </xf>
    <xf numFmtId="0" fontId="10" fillId="0" borderId="17" xfId="0" applyFont="1" applyBorder="1" applyAlignment="1">
      <alignment horizontal="center" vertical="center" wrapText="1"/>
    </xf>
    <xf numFmtId="0" fontId="10" fillId="0" borderId="18" xfId="0" applyFont="1" applyBorder="1" applyAlignment="1">
      <alignment horizontal="center" vertical="center" wrapText="1"/>
    </xf>
    <xf numFmtId="0" fontId="12" fillId="4" borderId="18" xfId="0" applyFont="1" applyFill="1" applyBorder="1" applyAlignment="1">
      <alignment horizontal="center" vertical="top"/>
    </xf>
    <xf numFmtId="0" fontId="12" fillId="0" borderId="18" xfId="0" applyFont="1" applyBorder="1" applyAlignment="1">
      <alignment vertical="top" wrapText="1"/>
    </xf>
    <xf numFmtId="164" fontId="10" fillId="0" borderId="18" xfId="3" applyFont="1" applyBorder="1" applyAlignment="1">
      <alignment vertical="top"/>
    </xf>
    <xf numFmtId="164" fontId="12" fillId="0" borderId="18" xfId="3" applyFont="1" applyBorder="1" applyAlignment="1">
      <alignment vertical="top"/>
    </xf>
    <xf numFmtId="164" fontId="10" fillId="0" borderId="19" xfId="3" applyFont="1" applyBorder="1" applyAlignment="1">
      <alignment vertical="top"/>
    </xf>
    <xf numFmtId="165" fontId="0" fillId="0" borderId="20" xfId="0" applyNumberFormat="1" applyBorder="1" applyAlignment="1">
      <alignment vertical="top"/>
    </xf>
    <xf numFmtId="166" fontId="12" fillId="0" borderId="0" xfId="3" applyNumberFormat="1" applyFont="1" applyBorder="1" applyAlignment="1">
      <alignment horizontal="center" vertical="top" wrapText="1"/>
    </xf>
    <xf numFmtId="0" fontId="12" fillId="0" borderId="0" xfId="4" applyFont="1" applyAlignment="1">
      <alignment vertical="top"/>
    </xf>
    <xf numFmtId="0" fontId="12" fillId="0" borderId="21" xfId="4" applyFont="1" applyBorder="1" applyAlignment="1">
      <alignment horizontal="left" vertical="top" wrapText="1"/>
    </xf>
    <xf numFmtId="0" fontId="11" fillId="2" borderId="18" xfId="0" applyFont="1" applyFill="1" applyBorder="1" applyAlignment="1">
      <alignment horizontal="left" vertical="top" wrapText="1"/>
    </xf>
    <xf numFmtId="0" fontId="10" fillId="0" borderId="1" xfId="0" applyFont="1" applyBorder="1" applyAlignment="1">
      <alignment horizontal="center" vertical="center" wrapText="1"/>
    </xf>
    <xf numFmtId="49" fontId="7" fillId="0" borderId="9" xfId="0" applyNumberFormat="1" applyFont="1" applyBorder="1" applyAlignment="1">
      <alignment horizontal="center" vertical="center"/>
    </xf>
    <xf numFmtId="0" fontId="0" fillId="0" borderId="0" xfId="0" applyAlignment="1">
      <alignment horizontal="center"/>
    </xf>
    <xf numFmtId="0" fontId="2" fillId="2" borderId="3" xfId="0" applyFont="1" applyFill="1" applyBorder="1" applyAlignment="1">
      <alignment horizontal="center"/>
    </xf>
    <xf numFmtId="0" fontId="2" fillId="2" borderId="4" xfId="0" applyFont="1" applyFill="1" applyBorder="1" applyAlignment="1">
      <alignment horizontal="center"/>
    </xf>
    <xf numFmtId="0" fontId="2" fillId="2" borderId="5" xfId="0" applyFont="1" applyFill="1" applyBorder="1" applyAlignment="1">
      <alignment horizontal="center"/>
    </xf>
    <xf numFmtId="0" fontId="6" fillId="2" borderId="9" xfId="2" applyFont="1" applyFill="1" applyBorder="1" applyAlignment="1">
      <alignment horizontal="center" vertical="center"/>
    </xf>
    <xf numFmtId="0" fontId="6" fillId="2" borderId="10" xfId="2" applyFont="1" applyFill="1" applyBorder="1" applyAlignment="1">
      <alignment horizontal="center" vertical="center"/>
    </xf>
    <xf numFmtId="0" fontId="14" fillId="0" borderId="0" xfId="0" applyFont="1" applyAlignment="1">
      <alignment horizontal="center" vertical="center"/>
    </xf>
    <xf numFmtId="49" fontId="7" fillId="3" borderId="13" xfId="0" applyNumberFormat="1" applyFont="1" applyFill="1" applyBorder="1" applyAlignment="1">
      <alignment horizontal="center" vertical="center" wrapText="1"/>
    </xf>
    <xf numFmtId="49" fontId="7" fillId="3" borderId="0" xfId="0" applyNumberFormat="1" applyFont="1" applyFill="1" applyAlignment="1">
      <alignment horizontal="center" vertical="center" wrapText="1"/>
    </xf>
    <xf numFmtId="0" fontId="3" fillId="0" borderId="8" xfId="2" applyBorder="1" applyAlignment="1">
      <alignment horizontal="center" vertical="center"/>
    </xf>
    <xf numFmtId="0" fontId="9" fillId="0" borderId="9" xfId="2" applyFont="1" applyBorder="1" applyAlignment="1">
      <alignment horizontal="center" vertical="center"/>
    </xf>
    <xf numFmtId="0" fontId="9" fillId="0" borderId="10" xfId="2" applyFont="1" applyBorder="1" applyAlignment="1">
      <alignment horizontal="center" vertical="center"/>
    </xf>
    <xf numFmtId="49" fontId="4" fillId="0" borderId="6" xfId="0" applyNumberFormat="1" applyFont="1" applyBorder="1" applyAlignment="1">
      <alignment horizontal="right" vertical="center"/>
    </xf>
    <xf numFmtId="0" fontId="3" fillId="2" borderId="8" xfId="2" applyFill="1" applyBorder="1" applyAlignment="1">
      <alignment horizontal="center" vertical="center"/>
    </xf>
  </cellXfs>
  <cellStyles count="5">
    <cellStyle name="Collegamento ipertestuale" xfId="2" builtinId="8"/>
    <cellStyle name="Euro" xfId="3" xr:uid="{70548C81-4880-4027-ACF1-6EB3DDDF48A7}"/>
    <cellStyle name="Normale" xfId="0" builtinId="0"/>
    <cellStyle name="Normale 2" xfId="4" xr:uid="{A6167ED8-F915-43DD-A22C-CE4484FDAE87}"/>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10" Type="http://schemas.openxmlformats.org/officeDocument/2006/relationships/calcChain" Target="calcChain.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arredalascuola.it/" TargetMode="External"/><Relationship Id="rId1" Type="http://schemas.openxmlformats.org/officeDocument/2006/relationships/hyperlink" Target="mailto:commerciale@arredalascuola.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161221-BAE4-4289-9CDD-25BFE372C7E2}">
  <dimension ref="A1:K50"/>
  <sheetViews>
    <sheetView tabSelected="1" workbookViewId="0">
      <selection activeCell="M5" sqref="M5"/>
    </sheetView>
  </sheetViews>
  <sheetFormatPr defaultRowHeight="14.4" x14ac:dyDescent="0.35"/>
  <cols>
    <col min="1" max="1" width="15.25" bestFit="1" customWidth="1"/>
    <col min="2" max="2" width="36.25" bestFit="1" customWidth="1"/>
    <col min="3" max="3" width="14.4140625" customWidth="1"/>
    <col min="4" max="4" width="11.25" customWidth="1"/>
    <col min="5" max="5" width="63.83203125" customWidth="1"/>
    <col min="6" max="6" width="18.58203125" customWidth="1"/>
    <col min="7" max="7" width="19.1640625" customWidth="1"/>
    <col min="8" max="8" width="16.4140625" bestFit="1" customWidth="1"/>
    <col min="9" max="9" width="18.1640625" bestFit="1" customWidth="1"/>
  </cols>
  <sheetData>
    <row r="1" spans="1:11" ht="29.9" customHeight="1" thickBot="1" x14ac:dyDescent="0.4">
      <c r="F1" s="1"/>
      <c r="G1" s="2"/>
      <c r="H1" s="3"/>
      <c r="I1" s="3"/>
    </row>
    <row r="2" spans="1:11" ht="30" customHeight="1" thickBot="1" x14ac:dyDescent="0.4">
      <c r="B2" s="4" t="s">
        <v>0</v>
      </c>
      <c r="C2" s="5">
        <f>SUM(G9:G131)</f>
        <v>0</v>
      </c>
      <c r="E2" s="33" t="e" vm="1">
        <v>#VALUE!</v>
      </c>
      <c r="F2" s="1"/>
      <c r="G2" s="34" t="s">
        <v>137</v>
      </c>
      <c r="H2" s="35"/>
      <c r="I2" s="36"/>
    </row>
    <row r="3" spans="1:11" ht="30" customHeight="1" thickBot="1" x14ac:dyDescent="0.4">
      <c r="B3" s="45" t="s">
        <v>1</v>
      </c>
      <c r="C3" s="6">
        <f>ROUND(C2*0.22,2)</f>
        <v>0</v>
      </c>
      <c r="E3" s="33"/>
      <c r="F3" s="1"/>
      <c r="G3" s="46" t="s">
        <v>138</v>
      </c>
      <c r="H3" s="37"/>
      <c r="I3" s="38"/>
    </row>
    <row r="4" spans="1:11" ht="30" customHeight="1" thickBot="1" x14ac:dyDescent="0.4">
      <c r="B4" s="7" t="s">
        <v>2</v>
      </c>
      <c r="C4" s="8">
        <f>C2+C3</f>
        <v>0</v>
      </c>
      <c r="E4" s="39" t="s">
        <v>18</v>
      </c>
      <c r="F4" s="39"/>
      <c r="G4" s="40" t="s">
        <v>3</v>
      </c>
      <c r="H4" s="41"/>
      <c r="I4" s="41"/>
    </row>
    <row r="5" spans="1:11" ht="30" customHeight="1" x14ac:dyDescent="0.35">
      <c r="E5" s="39"/>
      <c r="F5" s="39"/>
      <c r="G5" s="40"/>
      <c r="H5" s="41"/>
      <c r="I5" s="41"/>
    </row>
    <row r="6" spans="1:11" ht="30" customHeight="1" thickBot="1" x14ac:dyDescent="0.4">
      <c r="B6" s="9"/>
      <c r="C6" s="9"/>
      <c r="D6" s="9"/>
      <c r="E6" s="39"/>
      <c r="F6" s="39"/>
      <c r="G6" s="42" t="s">
        <v>127</v>
      </c>
      <c r="H6" s="43"/>
      <c r="I6" s="44"/>
      <c r="K6" s="11"/>
    </row>
    <row r="7" spans="1:11" ht="30" customHeight="1" thickBot="1" x14ac:dyDescent="0.45">
      <c r="B7" s="32" t="s">
        <v>4</v>
      </c>
      <c r="C7" s="32"/>
      <c r="D7" s="10"/>
      <c r="F7" s="1"/>
      <c r="G7" s="2"/>
      <c r="H7" s="12"/>
      <c r="I7" s="12"/>
    </row>
    <row r="8" spans="1:11" ht="30" customHeight="1" thickBot="1" x14ac:dyDescent="0.4">
      <c r="A8" s="31" t="s">
        <v>136</v>
      </c>
      <c r="B8" s="13" t="s">
        <v>5</v>
      </c>
      <c r="C8" s="14" t="s">
        <v>6</v>
      </c>
      <c r="D8" s="15" t="s">
        <v>7</v>
      </c>
      <c r="E8" s="16" t="s">
        <v>8</v>
      </c>
      <c r="F8" s="14" t="s">
        <v>9</v>
      </c>
      <c r="G8" s="16" t="s">
        <v>10</v>
      </c>
      <c r="H8" s="17" t="s">
        <v>11</v>
      </c>
      <c r="I8" s="18" t="s">
        <v>12</v>
      </c>
    </row>
    <row r="9" spans="1:11" ht="25.45" thickBot="1" x14ac:dyDescent="0.4">
      <c r="A9" s="19" t="s">
        <v>128</v>
      </c>
      <c r="B9" s="20" t="s">
        <v>13</v>
      </c>
      <c r="C9" s="30" t="s">
        <v>14</v>
      </c>
      <c r="D9" s="21"/>
      <c r="E9" s="29" t="s">
        <v>15</v>
      </c>
      <c r="F9" s="23">
        <v>64</v>
      </c>
      <c r="G9" s="24">
        <f>F9*D9</f>
        <v>0</v>
      </c>
      <c r="H9" s="25">
        <f>F9*1.22</f>
        <v>78.08</v>
      </c>
      <c r="I9" s="26">
        <f>H9*D9</f>
        <v>0</v>
      </c>
    </row>
    <row r="10" spans="1:11" s="28" customFormat="1" ht="25.7" customHeight="1" thickBot="1" x14ac:dyDescent="0.4">
      <c r="A10" s="19" t="s">
        <v>128</v>
      </c>
      <c r="B10" s="20" t="s">
        <v>13</v>
      </c>
      <c r="C10" s="30" t="s">
        <v>17</v>
      </c>
      <c r="D10" s="21"/>
      <c r="E10" s="29" t="s">
        <v>16</v>
      </c>
      <c r="F10" s="23">
        <v>63</v>
      </c>
      <c r="G10" s="24">
        <f>F10*D10</f>
        <v>0</v>
      </c>
      <c r="H10" s="25">
        <f>F10*1.22</f>
        <v>76.86</v>
      </c>
      <c r="I10" s="26">
        <f>H10*D10</f>
        <v>0</v>
      </c>
      <c r="J10" s="27"/>
    </row>
    <row r="11" spans="1:11" s="28" customFormat="1" ht="25.7" customHeight="1" thickBot="1" x14ac:dyDescent="0.4">
      <c r="A11" s="19" t="s">
        <v>129</v>
      </c>
      <c r="B11" s="20" t="s">
        <v>21</v>
      </c>
      <c r="C11" s="30" t="s">
        <v>20</v>
      </c>
      <c r="D11" s="21"/>
      <c r="E11" s="22" t="s">
        <v>19</v>
      </c>
      <c r="F11" s="23">
        <v>234.3</v>
      </c>
      <c r="G11" s="24">
        <f t="shared" ref="G11:G50" si="0">F11*D11</f>
        <v>0</v>
      </c>
      <c r="H11" s="25">
        <f t="shared" ref="H11:H50" si="1">F11*1.22</f>
        <v>285.846</v>
      </c>
      <c r="I11" s="26">
        <f t="shared" ref="I11:I50" si="2">H11*D11</f>
        <v>0</v>
      </c>
      <c r="J11" s="27"/>
    </row>
    <row r="12" spans="1:11" s="28" customFormat="1" ht="25.7" customHeight="1" thickBot="1" x14ac:dyDescent="0.4">
      <c r="A12" s="19" t="s">
        <v>129</v>
      </c>
      <c r="B12" s="20" t="s">
        <v>21</v>
      </c>
      <c r="C12" s="30" t="s">
        <v>23</v>
      </c>
      <c r="D12" s="21"/>
      <c r="E12" s="22" t="s">
        <v>22</v>
      </c>
      <c r="F12" s="23">
        <v>258.89999999999998</v>
      </c>
      <c r="G12" s="24">
        <f t="shared" si="0"/>
        <v>0</v>
      </c>
      <c r="H12" s="25">
        <f t="shared" si="1"/>
        <v>315.85799999999995</v>
      </c>
      <c r="I12" s="26">
        <f t="shared" si="2"/>
        <v>0</v>
      </c>
      <c r="J12" s="27"/>
    </row>
    <row r="13" spans="1:11" s="28" customFormat="1" ht="25.7" customHeight="1" thickBot="1" x14ac:dyDescent="0.4">
      <c r="A13" s="19" t="s">
        <v>130</v>
      </c>
      <c r="B13" s="20" t="s">
        <v>24</v>
      </c>
      <c r="C13" s="30" t="s">
        <v>26</v>
      </c>
      <c r="D13" s="21"/>
      <c r="E13" s="22" t="s">
        <v>25</v>
      </c>
      <c r="F13" s="23">
        <v>88</v>
      </c>
      <c r="G13" s="24">
        <f t="shared" si="0"/>
        <v>0</v>
      </c>
      <c r="H13" s="25">
        <f t="shared" si="1"/>
        <v>107.36</v>
      </c>
      <c r="I13" s="26">
        <f t="shared" si="2"/>
        <v>0</v>
      </c>
      <c r="J13" s="27"/>
    </row>
    <row r="14" spans="1:11" s="28" customFormat="1" ht="25.7" customHeight="1" thickBot="1" x14ac:dyDescent="0.4">
      <c r="A14" s="19" t="s">
        <v>131</v>
      </c>
      <c r="B14" s="20" t="s">
        <v>28</v>
      </c>
      <c r="C14" s="30" t="s">
        <v>37</v>
      </c>
      <c r="D14" s="21"/>
      <c r="E14" s="22" t="s">
        <v>27</v>
      </c>
      <c r="F14" s="23">
        <v>338.7</v>
      </c>
      <c r="G14" s="24">
        <f t="shared" si="0"/>
        <v>0</v>
      </c>
      <c r="H14" s="25">
        <f t="shared" ref="H14:H23" si="3">F14*1.22</f>
        <v>413.214</v>
      </c>
      <c r="I14" s="26">
        <f t="shared" si="2"/>
        <v>0</v>
      </c>
      <c r="J14" s="27"/>
    </row>
    <row r="15" spans="1:11" s="28" customFormat="1" ht="25.7" customHeight="1" thickBot="1" x14ac:dyDescent="0.4">
      <c r="A15" s="19" t="s">
        <v>131</v>
      </c>
      <c r="B15" s="20" t="s">
        <v>29</v>
      </c>
      <c r="C15" s="30" t="s">
        <v>36</v>
      </c>
      <c r="D15" s="21"/>
      <c r="E15" s="22" t="s">
        <v>30</v>
      </c>
      <c r="F15" s="23">
        <v>462.4</v>
      </c>
      <c r="G15" s="24">
        <f t="shared" si="0"/>
        <v>0</v>
      </c>
      <c r="H15" s="25">
        <f t="shared" si="3"/>
        <v>564.12799999999993</v>
      </c>
      <c r="I15" s="26">
        <f t="shared" si="2"/>
        <v>0</v>
      </c>
      <c r="J15" s="27"/>
    </row>
    <row r="16" spans="1:11" s="28" customFormat="1" ht="25.7" customHeight="1" thickBot="1" x14ac:dyDescent="0.4">
      <c r="A16" s="19" t="s">
        <v>131</v>
      </c>
      <c r="B16" s="20" t="s">
        <v>31</v>
      </c>
      <c r="C16" s="30" t="s">
        <v>35</v>
      </c>
      <c r="D16" s="21"/>
      <c r="E16" s="22" t="s">
        <v>32</v>
      </c>
      <c r="F16" s="23">
        <v>609</v>
      </c>
      <c r="G16" s="24">
        <f t="shared" si="0"/>
        <v>0</v>
      </c>
      <c r="H16" s="25">
        <f t="shared" si="3"/>
        <v>742.98</v>
      </c>
      <c r="I16" s="26">
        <f t="shared" si="2"/>
        <v>0</v>
      </c>
      <c r="J16" s="27"/>
    </row>
    <row r="17" spans="1:10" s="28" customFormat="1" ht="25.7" customHeight="1" thickBot="1" x14ac:dyDescent="0.4">
      <c r="A17" s="19" t="s">
        <v>131</v>
      </c>
      <c r="B17" s="20" t="s">
        <v>39</v>
      </c>
      <c r="C17" s="30" t="s">
        <v>34</v>
      </c>
      <c r="D17" s="21"/>
      <c r="E17" s="22" t="s">
        <v>33</v>
      </c>
      <c r="F17" s="23">
        <v>657.2</v>
      </c>
      <c r="G17" s="24">
        <f t="shared" si="0"/>
        <v>0</v>
      </c>
      <c r="H17" s="25">
        <f t="shared" si="3"/>
        <v>801.78399999999999</v>
      </c>
      <c r="I17" s="26">
        <f t="shared" si="2"/>
        <v>0</v>
      </c>
      <c r="J17" s="27"/>
    </row>
    <row r="18" spans="1:10" s="28" customFormat="1" ht="25.7" customHeight="1" thickBot="1" x14ac:dyDescent="0.4">
      <c r="A18" s="19" t="s">
        <v>131</v>
      </c>
      <c r="B18" s="20" t="s">
        <v>40</v>
      </c>
      <c r="C18" s="30" t="s">
        <v>41</v>
      </c>
      <c r="D18" s="21"/>
      <c r="E18" s="22" t="s">
        <v>38</v>
      </c>
      <c r="F18" s="23">
        <v>903</v>
      </c>
      <c r="G18" s="24">
        <f t="shared" si="0"/>
        <v>0</v>
      </c>
      <c r="H18" s="25">
        <f t="shared" si="3"/>
        <v>1101.6600000000001</v>
      </c>
      <c r="I18" s="26">
        <f t="shared" si="2"/>
        <v>0</v>
      </c>
      <c r="J18" s="27"/>
    </row>
    <row r="19" spans="1:10" s="28" customFormat="1" ht="25.7" customHeight="1" thickBot="1" x14ac:dyDescent="0.4">
      <c r="A19" s="19" t="s">
        <v>131</v>
      </c>
      <c r="B19" s="20" t="s">
        <v>44</v>
      </c>
      <c r="C19" s="30" t="s">
        <v>43</v>
      </c>
      <c r="D19" s="21"/>
      <c r="E19" s="22" t="s">
        <v>42</v>
      </c>
      <c r="F19" s="23">
        <v>376</v>
      </c>
      <c r="G19" s="24">
        <f t="shared" si="0"/>
        <v>0</v>
      </c>
      <c r="H19" s="25">
        <f t="shared" si="3"/>
        <v>458.71999999999997</v>
      </c>
      <c r="I19" s="26">
        <f t="shared" si="2"/>
        <v>0</v>
      </c>
      <c r="J19" s="27"/>
    </row>
    <row r="20" spans="1:10" s="28" customFormat="1" ht="25.7" customHeight="1" thickBot="1" x14ac:dyDescent="0.4">
      <c r="A20" s="19" t="s">
        <v>131</v>
      </c>
      <c r="B20" s="20" t="s">
        <v>45</v>
      </c>
      <c r="C20" s="30" t="s">
        <v>47</v>
      </c>
      <c r="D20" s="21"/>
      <c r="E20" s="22" t="s">
        <v>42</v>
      </c>
      <c r="F20" s="23">
        <v>460</v>
      </c>
      <c r="G20" s="24">
        <f t="shared" si="0"/>
        <v>0</v>
      </c>
      <c r="H20" s="25">
        <f t="shared" si="3"/>
        <v>561.19999999999993</v>
      </c>
      <c r="I20" s="26">
        <f t="shared" si="2"/>
        <v>0</v>
      </c>
      <c r="J20" s="27"/>
    </row>
    <row r="21" spans="1:10" s="28" customFormat="1" ht="25.7" customHeight="1" thickBot="1" x14ac:dyDescent="0.4">
      <c r="A21" s="19" t="s">
        <v>131</v>
      </c>
      <c r="B21" s="20" t="s">
        <v>46</v>
      </c>
      <c r="C21" s="30" t="s">
        <v>48</v>
      </c>
      <c r="D21" s="21"/>
      <c r="E21" s="22" t="s">
        <v>42</v>
      </c>
      <c r="F21" s="23">
        <v>487</v>
      </c>
      <c r="G21" s="24">
        <f t="shared" si="0"/>
        <v>0</v>
      </c>
      <c r="H21" s="25">
        <f t="shared" si="3"/>
        <v>594.14</v>
      </c>
      <c r="I21" s="26">
        <f t="shared" si="2"/>
        <v>0</v>
      </c>
      <c r="J21" s="27"/>
    </row>
    <row r="22" spans="1:10" s="28" customFormat="1" ht="25.7" customHeight="1" thickBot="1" x14ac:dyDescent="0.4">
      <c r="A22" s="19" t="s">
        <v>131</v>
      </c>
      <c r="B22" s="20" t="s">
        <v>52</v>
      </c>
      <c r="C22" s="30" t="s">
        <v>50</v>
      </c>
      <c r="D22" s="21"/>
      <c r="E22" s="22" t="s">
        <v>49</v>
      </c>
      <c r="F22" s="23">
        <v>490</v>
      </c>
      <c r="G22" s="24">
        <f t="shared" si="0"/>
        <v>0</v>
      </c>
      <c r="H22" s="25">
        <f t="shared" si="3"/>
        <v>597.79999999999995</v>
      </c>
      <c r="I22" s="26">
        <f t="shared" si="2"/>
        <v>0</v>
      </c>
      <c r="J22" s="27"/>
    </row>
    <row r="23" spans="1:10" s="28" customFormat="1" ht="25.7" customHeight="1" thickBot="1" x14ac:dyDescent="0.4">
      <c r="A23" s="19" t="s">
        <v>131</v>
      </c>
      <c r="B23" s="20" t="s">
        <v>53</v>
      </c>
      <c r="C23" s="30" t="s">
        <v>51</v>
      </c>
      <c r="D23" s="21"/>
      <c r="E23" s="22" t="s">
        <v>49</v>
      </c>
      <c r="F23" s="23">
        <v>597</v>
      </c>
      <c r="G23" s="24">
        <f t="shared" si="0"/>
        <v>0</v>
      </c>
      <c r="H23" s="25">
        <f t="shared" si="3"/>
        <v>728.34</v>
      </c>
      <c r="I23" s="26">
        <f t="shared" si="2"/>
        <v>0</v>
      </c>
      <c r="J23" s="27"/>
    </row>
    <row r="24" spans="1:10" s="28" customFormat="1" ht="25.7" customHeight="1" thickBot="1" x14ac:dyDescent="0.4">
      <c r="A24" s="19" t="s">
        <v>131</v>
      </c>
      <c r="B24" s="20" t="s">
        <v>58</v>
      </c>
      <c r="C24" s="30" t="s">
        <v>55</v>
      </c>
      <c r="D24" s="21"/>
      <c r="E24" s="22" t="s">
        <v>54</v>
      </c>
      <c r="F24" s="23">
        <v>554.6</v>
      </c>
      <c r="G24" s="24">
        <f t="shared" si="0"/>
        <v>0</v>
      </c>
      <c r="H24" s="25">
        <f t="shared" si="1"/>
        <v>676.61199999999997</v>
      </c>
      <c r="I24" s="26">
        <f t="shared" si="2"/>
        <v>0</v>
      </c>
      <c r="J24" s="27"/>
    </row>
    <row r="25" spans="1:10" s="28" customFormat="1" ht="25.7" customHeight="1" thickBot="1" x14ac:dyDescent="0.4">
      <c r="A25" s="19" t="s">
        <v>131</v>
      </c>
      <c r="B25" s="20" t="s">
        <v>59</v>
      </c>
      <c r="C25" s="30" t="s">
        <v>56</v>
      </c>
      <c r="D25" s="21"/>
      <c r="E25" s="22" t="s">
        <v>54</v>
      </c>
      <c r="F25" s="23">
        <v>700</v>
      </c>
      <c r="G25" s="24">
        <f t="shared" si="0"/>
        <v>0</v>
      </c>
      <c r="H25" s="25">
        <f t="shared" si="1"/>
        <v>854</v>
      </c>
      <c r="I25" s="26">
        <f t="shared" si="2"/>
        <v>0</v>
      </c>
      <c r="J25" s="27"/>
    </row>
    <row r="26" spans="1:10" s="28" customFormat="1" ht="25.7" customHeight="1" thickBot="1" x14ac:dyDescent="0.4">
      <c r="A26" s="19" t="s">
        <v>131</v>
      </c>
      <c r="B26" s="20" t="s">
        <v>60</v>
      </c>
      <c r="C26" s="30" t="s">
        <v>57</v>
      </c>
      <c r="D26" s="21"/>
      <c r="E26" s="22" t="s">
        <v>54</v>
      </c>
      <c r="F26" s="23">
        <v>755</v>
      </c>
      <c r="G26" s="24">
        <f t="shared" si="0"/>
        <v>0</v>
      </c>
      <c r="H26" s="25">
        <f t="shared" si="1"/>
        <v>921.1</v>
      </c>
      <c r="I26" s="26">
        <f t="shared" si="2"/>
        <v>0</v>
      </c>
      <c r="J26" s="27"/>
    </row>
    <row r="27" spans="1:10" s="28" customFormat="1" ht="25.7" customHeight="1" thickBot="1" x14ac:dyDescent="0.4">
      <c r="A27" s="19" t="s">
        <v>132</v>
      </c>
      <c r="B27" s="20" t="s">
        <v>63</v>
      </c>
      <c r="C27" s="30" t="s">
        <v>62</v>
      </c>
      <c r="D27" s="21"/>
      <c r="E27" s="22" t="s">
        <v>61</v>
      </c>
      <c r="F27" s="23">
        <v>58</v>
      </c>
      <c r="G27" s="24">
        <f t="shared" si="0"/>
        <v>0</v>
      </c>
      <c r="H27" s="25">
        <f t="shared" si="1"/>
        <v>70.760000000000005</v>
      </c>
      <c r="I27" s="26">
        <f t="shared" si="2"/>
        <v>0</v>
      </c>
      <c r="J27" s="27"/>
    </row>
    <row r="28" spans="1:10" s="28" customFormat="1" ht="25.7" customHeight="1" thickBot="1" x14ac:dyDescent="0.4">
      <c r="A28" s="19" t="s">
        <v>133</v>
      </c>
      <c r="B28" s="20" t="s">
        <v>67</v>
      </c>
      <c r="C28" s="30" t="s">
        <v>64</v>
      </c>
      <c r="D28" s="21"/>
      <c r="E28" s="22" t="s">
        <v>70</v>
      </c>
      <c r="F28" s="25">
        <v>215.87</v>
      </c>
      <c r="G28" s="24">
        <f t="shared" si="0"/>
        <v>0</v>
      </c>
      <c r="H28" s="25">
        <f>F28*1.22</f>
        <v>263.3614</v>
      </c>
      <c r="I28" s="26">
        <f t="shared" si="2"/>
        <v>0</v>
      </c>
      <c r="J28" s="27"/>
    </row>
    <row r="29" spans="1:10" s="28" customFormat="1" ht="25.7" customHeight="1" thickBot="1" x14ac:dyDescent="0.4">
      <c r="A29" s="19" t="s">
        <v>133</v>
      </c>
      <c r="B29" s="20" t="s">
        <v>68</v>
      </c>
      <c r="C29" s="30" t="s">
        <v>65</v>
      </c>
      <c r="D29" s="21"/>
      <c r="E29" s="22" t="s">
        <v>70</v>
      </c>
      <c r="F29" s="25">
        <v>246.58</v>
      </c>
      <c r="G29" s="24">
        <f t="shared" si="0"/>
        <v>0</v>
      </c>
      <c r="H29" s="25">
        <f t="shared" si="1"/>
        <v>300.82760000000002</v>
      </c>
      <c r="I29" s="26">
        <f t="shared" si="2"/>
        <v>0</v>
      </c>
      <c r="J29" s="27"/>
    </row>
    <row r="30" spans="1:10" s="28" customFormat="1" ht="25.7" customHeight="1" thickBot="1" x14ac:dyDescent="0.4">
      <c r="A30" s="19" t="s">
        <v>133</v>
      </c>
      <c r="B30" s="20" t="s">
        <v>69</v>
      </c>
      <c r="C30" s="30" t="s">
        <v>66</v>
      </c>
      <c r="D30" s="21"/>
      <c r="E30" s="22" t="s">
        <v>70</v>
      </c>
      <c r="F30" s="25">
        <v>254</v>
      </c>
      <c r="G30" s="24">
        <f t="shared" si="0"/>
        <v>0</v>
      </c>
      <c r="H30" s="25">
        <f t="shared" si="1"/>
        <v>309.88</v>
      </c>
      <c r="I30" s="26">
        <f t="shared" si="2"/>
        <v>0</v>
      </c>
      <c r="J30" s="27"/>
    </row>
    <row r="31" spans="1:10" s="28" customFormat="1" ht="25.7" customHeight="1" thickBot="1" x14ac:dyDescent="0.4">
      <c r="A31" s="19" t="s">
        <v>133</v>
      </c>
      <c r="B31" s="20" t="s">
        <v>75</v>
      </c>
      <c r="C31" s="30" t="s">
        <v>72</v>
      </c>
      <c r="D31" s="21"/>
      <c r="E31" s="22" t="s">
        <v>71</v>
      </c>
      <c r="F31" s="25">
        <v>160</v>
      </c>
      <c r="G31" s="24">
        <f t="shared" si="0"/>
        <v>0</v>
      </c>
      <c r="H31" s="25">
        <f t="shared" si="1"/>
        <v>195.2</v>
      </c>
      <c r="I31" s="26">
        <f t="shared" si="2"/>
        <v>0</v>
      </c>
      <c r="J31" s="27"/>
    </row>
    <row r="32" spans="1:10" s="28" customFormat="1" ht="25.7" customHeight="1" thickBot="1" x14ac:dyDescent="0.4">
      <c r="A32" s="19" t="s">
        <v>133</v>
      </c>
      <c r="B32" s="20" t="s">
        <v>76</v>
      </c>
      <c r="C32" s="30" t="s">
        <v>73</v>
      </c>
      <c r="D32" s="21"/>
      <c r="E32" s="22" t="s">
        <v>74</v>
      </c>
      <c r="F32" s="25">
        <v>328</v>
      </c>
      <c r="G32" s="24">
        <f t="shared" si="0"/>
        <v>0</v>
      </c>
      <c r="H32" s="25">
        <f t="shared" si="1"/>
        <v>400.15999999999997</v>
      </c>
      <c r="I32" s="26">
        <f t="shared" si="2"/>
        <v>0</v>
      </c>
      <c r="J32" s="27"/>
    </row>
    <row r="33" spans="1:10" s="28" customFormat="1" ht="25.7" customHeight="1" thickBot="1" x14ac:dyDescent="0.4">
      <c r="A33" s="19" t="s">
        <v>133</v>
      </c>
      <c r="B33" s="20" t="s">
        <v>78</v>
      </c>
      <c r="C33" s="30" t="s">
        <v>79</v>
      </c>
      <c r="D33" s="21"/>
      <c r="E33" s="22" t="s">
        <v>77</v>
      </c>
      <c r="F33" s="25">
        <v>340</v>
      </c>
      <c r="G33" s="24">
        <f t="shared" si="0"/>
        <v>0</v>
      </c>
      <c r="H33" s="25">
        <f t="shared" si="1"/>
        <v>414.8</v>
      </c>
      <c r="I33" s="26">
        <f t="shared" si="2"/>
        <v>0</v>
      </c>
      <c r="J33" s="27"/>
    </row>
    <row r="34" spans="1:10" s="28" customFormat="1" ht="25.7" customHeight="1" thickBot="1" x14ac:dyDescent="0.4">
      <c r="A34" s="19" t="s">
        <v>133</v>
      </c>
      <c r="B34" s="20" t="s">
        <v>84</v>
      </c>
      <c r="C34" s="30" t="s">
        <v>80</v>
      </c>
      <c r="D34" s="21"/>
      <c r="E34" s="22" t="s">
        <v>83</v>
      </c>
      <c r="F34" s="25">
        <v>267</v>
      </c>
      <c r="G34" s="24">
        <f t="shared" si="0"/>
        <v>0</v>
      </c>
      <c r="H34" s="25">
        <f t="shared" si="1"/>
        <v>325.74</v>
      </c>
      <c r="I34" s="26">
        <f t="shared" si="2"/>
        <v>0</v>
      </c>
      <c r="J34" s="27"/>
    </row>
    <row r="35" spans="1:10" s="28" customFormat="1" ht="25.7" customHeight="1" thickBot="1" x14ac:dyDescent="0.4">
      <c r="A35" s="19" t="s">
        <v>133</v>
      </c>
      <c r="B35" s="20" t="s">
        <v>85</v>
      </c>
      <c r="C35" s="30" t="s">
        <v>81</v>
      </c>
      <c r="D35" s="21"/>
      <c r="E35" s="22" t="s">
        <v>83</v>
      </c>
      <c r="F35" s="25">
        <v>309</v>
      </c>
      <c r="G35" s="24">
        <f t="shared" si="0"/>
        <v>0</v>
      </c>
      <c r="H35" s="25">
        <f t="shared" si="1"/>
        <v>376.98</v>
      </c>
      <c r="I35" s="26">
        <f t="shared" si="2"/>
        <v>0</v>
      </c>
      <c r="J35" s="27"/>
    </row>
    <row r="36" spans="1:10" s="28" customFormat="1" ht="25.7" customHeight="1" thickBot="1" x14ac:dyDescent="0.4">
      <c r="A36" s="19" t="s">
        <v>133</v>
      </c>
      <c r="B36" s="20" t="s">
        <v>86</v>
      </c>
      <c r="C36" s="30" t="s">
        <v>82</v>
      </c>
      <c r="D36" s="21"/>
      <c r="E36" s="22" t="s">
        <v>83</v>
      </c>
      <c r="F36" s="25">
        <v>330</v>
      </c>
      <c r="G36" s="24">
        <f t="shared" si="0"/>
        <v>0</v>
      </c>
      <c r="H36" s="25">
        <f t="shared" si="1"/>
        <v>402.59999999999997</v>
      </c>
      <c r="I36" s="26">
        <f t="shared" si="2"/>
        <v>0</v>
      </c>
      <c r="J36" s="27"/>
    </row>
    <row r="37" spans="1:10" s="28" customFormat="1" ht="25.7" customHeight="1" thickBot="1" x14ac:dyDescent="0.4">
      <c r="A37" s="19" t="s">
        <v>133</v>
      </c>
      <c r="B37" s="20" t="s">
        <v>91</v>
      </c>
      <c r="C37" s="30" t="s">
        <v>89</v>
      </c>
      <c r="D37" s="21"/>
      <c r="E37" s="22" t="s">
        <v>87</v>
      </c>
      <c r="F37" s="25">
        <v>160</v>
      </c>
      <c r="G37" s="24">
        <f t="shared" si="0"/>
        <v>0</v>
      </c>
      <c r="H37" s="25">
        <f t="shared" si="1"/>
        <v>195.2</v>
      </c>
      <c r="I37" s="26">
        <f t="shared" si="2"/>
        <v>0</v>
      </c>
      <c r="J37" s="27"/>
    </row>
    <row r="38" spans="1:10" s="28" customFormat="1" ht="25.7" customHeight="1" thickBot="1" x14ac:dyDescent="0.4">
      <c r="A38" s="19" t="s">
        <v>133</v>
      </c>
      <c r="B38" s="20" t="s">
        <v>93</v>
      </c>
      <c r="C38" s="30" t="s">
        <v>73</v>
      </c>
      <c r="D38" s="21"/>
      <c r="E38" s="22" t="s">
        <v>88</v>
      </c>
      <c r="F38" s="25">
        <v>328</v>
      </c>
      <c r="G38" s="24">
        <f t="shared" si="0"/>
        <v>0</v>
      </c>
      <c r="H38" s="25">
        <f t="shared" si="1"/>
        <v>400.15999999999997</v>
      </c>
      <c r="I38" s="26">
        <f t="shared" si="2"/>
        <v>0</v>
      </c>
      <c r="J38" s="27"/>
    </row>
    <row r="39" spans="1:10" s="28" customFormat="1" ht="25.7" customHeight="1" thickBot="1" x14ac:dyDescent="0.4">
      <c r="A39" s="19" t="s">
        <v>133</v>
      </c>
      <c r="B39" s="20" t="s">
        <v>92</v>
      </c>
      <c r="C39" s="30" t="s">
        <v>79</v>
      </c>
      <c r="D39" s="21"/>
      <c r="E39" s="22" t="s">
        <v>90</v>
      </c>
      <c r="F39" s="25">
        <v>340</v>
      </c>
      <c r="G39" s="24">
        <f t="shared" si="0"/>
        <v>0</v>
      </c>
      <c r="H39" s="25">
        <f t="shared" si="1"/>
        <v>414.8</v>
      </c>
      <c r="I39" s="26">
        <f t="shared" si="2"/>
        <v>0</v>
      </c>
      <c r="J39" s="27"/>
    </row>
    <row r="40" spans="1:10" s="28" customFormat="1" ht="25.7" customHeight="1" thickBot="1" x14ac:dyDescent="0.4">
      <c r="A40" s="19" t="s">
        <v>133</v>
      </c>
      <c r="B40" s="20" t="s">
        <v>101</v>
      </c>
      <c r="C40" s="30" t="s">
        <v>95</v>
      </c>
      <c r="D40" s="21"/>
      <c r="E40" s="22" t="s">
        <v>94</v>
      </c>
      <c r="F40" s="25">
        <v>695</v>
      </c>
      <c r="G40" s="24">
        <f t="shared" si="0"/>
        <v>0</v>
      </c>
      <c r="H40" s="25">
        <f t="shared" si="1"/>
        <v>847.9</v>
      </c>
      <c r="I40" s="26">
        <f t="shared" si="2"/>
        <v>0</v>
      </c>
      <c r="J40" s="27"/>
    </row>
    <row r="41" spans="1:10" s="28" customFormat="1" ht="25.7" customHeight="1" thickBot="1" x14ac:dyDescent="0.4">
      <c r="A41" s="19" t="s">
        <v>133</v>
      </c>
      <c r="B41" s="20" t="s">
        <v>98</v>
      </c>
      <c r="C41" s="30" t="s">
        <v>96</v>
      </c>
      <c r="D41" s="21"/>
      <c r="E41" s="22" t="s">
        <v>97</v>
      </c>
      <c r="F41" s="25">
        <v>337</v>
      </c>
      <c r="G41" s="24">
        <f t="shared" si="0"/>
        <v>0</v>
      </c>
      <c r="H41" s="25">
        <f t="shared" si="1"/>
        <v>411.14</v>
      </c>
      <c r="I41" s="26">
        <f t="shared" si="2"/>
        <v>0</v>
      </c>
      <c r="J41" s="27"/>
    </row>
    <row r="42" spans="1:10" s="28" customFormat="1" ht="25.7" customHeight="1" thickBot="1" x14ac:dyDescent="0.4">
      <c r="A42" s="19" t="s">
        <v>133</v>
      </c>
      <c r="B42" s="20" t="s">
        <v>100</v>
      </c>
      <c r="C42" s="30" t="s">
        <v>102</v>
      </c>
      <c r="D42" s="21"/>
      <c r="E42" s="22" t="s">
        <v>99</v>
      </c>
      <c r="F42" s="25">
        <v>1408</v>
      </c>
      <c r="G42" s="24">
        <f t="shared" si="0"/>
        <v>0</v>
      </c>
      <c r="H42" s="25">
        <f t="shared" si="1"/>
        <v>1717.76</v>
      </c>
      <c r="I42" s="26">
        <f t="shared" si="2"/>
        <v>0</v>
      </c>
      <c r="J42" s="27"/>
    </row>
    <row r="43" spans="1:10" s="28" customFormat="1" ht="25.7" customHeight="1" thickBot="1" x14ac:dyDescent="0.4">
      <c r="A43" s="19" t="s">
        <v>134</v>
      </c>
      <c r="B43" s="20" t="s">
        <v>105</v>
      </c>
      <c r="C43" s="30" t="s">
        <v>104</v>
      </c>
      <c r="D43" s="21"/>
      <c r="E43" s="22" t="s">
        <v>103</v>
      </c>
      <c r="F43" s="25">
        <v>205.3</v>
      </c>
      <c r="G43" s="24">
        <f t="shared" si="0"/>
        <v>0</v>
      </c>
      <c r="H43" s="25">
        <f t="shared" si="1"/>
        <v>250.46600000000001</v>
      </c>
      <c r="I43" s="26">
        <f t="shared" si="2"/>
        <v>0</v>
      </c>
      <c r="J43" s="27"/>
    </row>
    <row r="44" spans="1:10" s="28" customFormat="1" ht="25.7" customHeight="1" thickBot="1" x14ac:dyDescent="0.4">
      <c r="A44" s="19" t="s">
        <v>134</v>
      </c>
      <c r="B44" s="20" t="s">
        <v>108</v>
      </c>
      <c r="C44" s="30" t="s">
        <v>107</v>
      </c>
      <c r="D44" s="21"/>
      <c r="E44" s="22" t="s">
        <v>106</v>
      </c>
      <c r="F44" s="25">
        <v>369.4</v>
      </c>
      <c r="G44" s="24">
        <f t="shared" si="0"/>
        <v>0</v>
      </c>
      <c r="H44" s="25">
        <f t="shared" si="1"/>
        <v>450.66799999999995</v>
      </c>
      <c r="I44" s="26">
        <f t="shared" si="2"/>
        <v>0</v>
      </c>
      <c r="J44" s="27"/>
    </row>
    <row r="45" spans="1:10" s="28" customFormat="1" ht="25.7" customHeight="1" thickBot="1" x14ac:dyDescent="0.4">
      <c r="A45" s="19" t="s">
        <v>134</v>
      </c>
      <c r="B45" s="20" t="s">
        <v>111</v>
      </c>
      <c r="C45" s="30" t="s">
        <v>110</v>
      </c>
      <c r="D45" s="21"/>
      <c r="E45" s="22" t="s">
        <v>109</v>
      </c>
      <c r="F45" s="25">
        <v>427</v>
      </c>
      <c r="G45" s="24">
        <f t="shared" si="0"/>
        <v>0</v>
      </c>
      <c r="H45" s="25">
        <f t="shared" si="1"/>
        <v>520.93999999999994</v>
      </c>
      <c r="I45" s="26">
        <f t="shared" si="2"/>
        <v>0</v>
      </c>
      <c r="J45" s="27"/>
    </row>
    <row r="46" spans="1:10" s="28" customFormat="1" ht="25.7" customHeight="1" thickBot="1" x14ac:dyDescent="0.4">
      <c r="A46" s="19" t="s">
        <v>134</v>
      </c>
      <c r="B46" s="20" t="s">
        <v>114</v>
      </c>
      <c r="C46" s="30" t="s">
        <v>113</v>
      </c>
      <c r="D46" s="21"/>
      <c r="E46" s="22" t="s">
        <v>112</v>
      </c>
      <c r="F46" s="25">
        <v>63</v>
      </c>
      <c r="G46" s="24">
        <f t="shared" si="0"/>
        <v>0</v>
      </c>
      <c r="H46" s="25">
        <f t="shared" si="1"/>
        <v>76.86</v>
      </c>
      <c r="I46" s="26">
        <f t="shared" si="2"/>
        <v>0</v>
      </c>
      <c r="J46" s="27"/>
    </row>
    <row r="47" spans="1:10" s="28" customFormat="1" ht="25.7" customHeight="1" thickBot="1" x14ac:dyDescent="0.4">
      <c r="A47" s="19" t="s">
        <v>135</v>
      </c>
      <c r="B47" s="20" t="s">
        <v>117</v>
      </c>
      <c r="C47" s="30" t="s">
        <v>116</v>
      </c>
      <c r="D47" s="21"/>
      <c r="E47" s="22" t="s">
        <v>115</v>
      </c>
      <c r="F47" s="25">
        <v>688</v>
      </c>
      <c r="G47" s="24">
        <f t="shared" si="0"/>
        <v>0</v>
      </c>
      <c r="H47" s="25">
        <f t="shared" si="1"/>
        <v>839.36</v>
      </c>
      <c r="I47" s="26">
        <f t="shared" si="2"/>
        <v>0</v>
      </c>
      <c r="J47" s="27"/>
    </row>
    <row r="48" spans="1:10" s="28" customFormat="1" ht="25.7" customHeight="1" thickBot="1" x14ac:dyDescent="0.4">
      <c r="A48" s="19" t="s">
        <v>135</v>
      </c>
      <c r="B48" s="20" t="s">
        <v>120</v>
      </c>
      <c r="C48" s="30" t="s">
        <v>119</v>
      </c>
      <c r="D48" s="21"/>
      <c r="E48" s="22" t="s">
        <v>118</v>
      </c>
      <c r="F48" s="25">
        <v>490</v>
      </c>
      <c r="G48" s="24">
        <f t="shared" si="0"/>
        <v>0</v>
      </c>
      <c r="H48" s="25">
        <f t="shared" si="1"/>
        <v>597.79999999999995</v>
      </c>
      <c r="I48" s="26">
        <f t="shared" si="2"/>
        <v>0</v>
      </c>
      <c r="J48" s="27"/>
    </row>
    <row r="49" spans="1:10" s="28" customFormat="1" ht="25.7" customHeight="1" thickBot="1" x14ac:dyDescent="0.4">
      <c r="A49" s="19" t="s">
        <v>135</v>
      </c>
      <c r="B49" s="20" t="s">
        <v>123</v>
      </c>
      <c r="C49" s="30" t="s">
        <v>122</v>
      </c>
      <c r="D49" s="21"/>
      <c r="E49" s="22" t="s">
        <v>121</v>
      </c>
      <c r="F49" s="25">
        <v>983</v>
      </c>
      <c r="G49" s="24">
        <f t="shared" si="0"/>
        <v>0</v>
      </c>
      <c r="H49" s="25">
        <f t="shared" si="1"/>
        <v>1199.26</v>
      </c>
      <c r="I49" s="26">
        <f t="shared" si="2"/>
        <v>0</v>
      </c>
      <c r="J49" s="27"/>
    </row>
    <row r="50" spans="1:10" s="28" customFormat="1" ht="25.7" customHeight="1" thickBot="1" x14ac:dyDescent="0.4">
      <c r="A50" s="19" t="s">
        <v>135</v>
      </c>
      <c r="B50" s="20" t="s">
        <v>125</v>
      </c>
      <c r="C50" s="30" t="s">
        <v>126</v>
      </c>
      <c r="D50" s="21"/>
      <c r="E50" s="22" t="s">
        <v>124</v>
      </c>
      <c r="F50" s="25">
        <v>425</v>
      </c>
      <c r="G50" s="24">
        <f t="shared" si="0"/>
        <v>0</v>
      </c>
      <c r="H50" s="25">
        <f t="shared" si="1"/>
        <v>518.5</v>
      </c>
      <c r="I50" s="26">
        <f t="shared" si="2"/>
        <v>0</v>
      </c>
      <c r="J50" s="27"/>
    </row>
  </sheetData>
  <sheetProtection algorithmName="SHA-512" hashValue="xbZth21gPU24V//2zKLbjOBHPL3KVoV1SUONTUJrwvFsq73O8h115AloNSp1srvpUy4Yd5nJPHLk/SLVAuPxRA==" saltValue="iIHV2Y5mtcHvF+D1KrOA9w==" spinCount="100000" sheet="1" objects="1" scenarios="1"/>
  <protectedRanges>
    <protectedRange sqref="D9:D50" name="Intervallo1"/>
  </protectedRanges>
  <mergeCells count="7">
    <mergeCell ref="B7:C7"/>
    <mergeCell ref="E2:E3"/>
    <mergeCell ref="G2:I2"/>
    <mergeCell ref="G3:I3"/>
    <mergeCell ref="E4:F6"/>
    <mergeCell ref="G4:I5"/>
    <mergeCell ref="G6:I6"/>
  </mergeCells>
  <hyperlinks>
    <hyperlink ref="G6" r:id="rId1" xr:uid="{265B6B95-B7DF-4610-812E-09152F896C42}"/>
    <hyperlink ref="G3" r:id="rId2" xr:uid="{7ED514ED-D8A0-457A-B765-F5F58DCC567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Massimiliano Di Biase</dc:creator>
  <cp:lastModifiedBy>Massimiliano Di Biase</cp:lastModifiedBy>
  <dcterms:created xsi:type="dcterms:W3CDTF">2025-11-07T16:14:04Z</dcterms:created>
  <dcterms:modified xsi:type="dcterms:W3CDTF">2025-12-02T16:56:17Z</dcterms:modified>
</cp:coreProperties>
</file>